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QCI" sheetId="1" r:id="rId1"/>
    <sheet name="Orçamento" sheetId="2" r:id="rId2"/>
    <sheet name="CRONO MORADIAS 08-08-07" sheetId="3" state="hidden" r:id="rId3"/>
    <sheet name="CRON" sheetId="4" r:id="rId4"/>
  </sheets>
  <definedNames>
    <definedName name="_xlnm.Print_Area" localSheetId="3">'CRON'!$A$2:$P$50</definedName>
    <definedName name="_xlnm.Print_Area" localSheetId="2">'CRONO MORADIAS 08-08-07'!$A$1:$P$36</definedName>
    <definedName name="_xlnm.Print_Area" localSheetId="1">'Orçamento'!$A$2:$H$39</definedName>
    <definedName name="_xlnm.Print_Area" localSheetId="0">'QCI'!$A$2:$H$51</definedName>
  </definedNames>
  <calcPr fullCalcOnLoad="1"/>
</workbook>
</file>

<file path=xl/sharedStrings.xml><?xml version="1.0" encoding="utf-8"?>
<sst xmlns="http://schemas.openxmlformats.org/spreadsheetml/2006/main" count="124" uniqueCount="80">
  <si>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</si>
  <si>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</si>
  <si>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</si>
  <si>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</si>
  <si>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</si>
  <si>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</si>
  <si>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</si>
  <si>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</si>
  <si>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</si>
  <si>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</si>
  <si>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</si>
  <si>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</si>
  <si>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</si>
  <si>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</si>
  <si>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</si>
  <si>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</si>
  <si>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</si>
  <si>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</si>
  <si>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</si>
  <si>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</si>
  <si>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</si>
  <si>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</si>
  <si>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</si>
  <si>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TOTAL:</t>
  </si>
  <si>
    <t xml:space="preserve">Tomador: </t>
  </si>
  <si>
    <t xml:space="preserve">Empreendimento: </t>
  </si>
  <si>
    <t>Carimbo e Assinatura</t>
  </si>
  <si>
    <t>Edital :</t>
  </si>
  <si>
    <t>Prefeitura Municipal de Dois Vizinhos - PR</t>
  </si>
  <si>
    <t>CNPJ:</t>
  </si>
  <si>
    <t xml:space="preserve">IMPRIMIR EM PAPEL TIMBRADO DA EMPRESA PROPONENTE </t>
  </si>
  <si>
    <t>Local da Obra:</t>
  </si>
  <si>
    <t>Empresa Prop.:</t>
  </si>
  <si>
    <t>Data Base:</t>
  </si>
  <si>
    <t>.1</t>
  </si>
  <si>
    <t>ITEM .</t>
  </si>
  <si>
    <t>REF.</t>
  </si>
  <si>
    <t>DESCRIÇÃO</t>
  </si>
  <si>
    <t>VALOR UNIT.</t>
  </si>
  <si>
    <t>QUANT.</t>
  </si>
  <si>
    <t>VALOR UNIT C/ BDI</t>
  </si>
  <si>
    <t>TOTAL</t>
  </si>
  <si>
    <t>BDI c/ desoneração:</t>
  </si>
  <si>
    <t xml:space="preserve">QUADRO DE COMPOSIÇÃO DE INVESTIMENTO </t>
  </si>
  <si>
    <t xml:space="preserve">DESCRIÇÃO 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</si>
  <si>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</si>
  <si>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</si>
  <si>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</si>
  <si>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</si>
  <si>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</si>
  <si>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</si>
  <si>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</si>
  <si>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</si>
  <si>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</si>
  <si>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</si>
  <si>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</si>
  <si>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</si>
  <si>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</si>
  <si>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</si>
  <si>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</si>
  <si>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</si>
  <si>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</si>
  <si>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</si>
  <si>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</si>
  <si>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</si>
  <si>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</si>
  <si>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</si>
  <si>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M</t>
  </si>
  <si>
    <t>UN.</t>
  </si>
  <si>
    <t>SALAS DE AULA</t>
  </si>
  <si>
    <t>1.1</t>
  </si>
  <si>
    <t>PLANILHA ORÇAMENTARIA</t>
  </si>
  <si>
    <t>Vários locais</t>
  </si>
  <si>
    <t>SERVIÇOS</t>
  </si>
  <si>
    <t>VALOR TOTAL:</t>
  </si>
  <si>
    <t xml:space="preserve">Elaboração de projetos, memorial descritivo e orçamento para limpeza e desassoreamento do Rio Jirau Alto e seus afluentes. O projeto deverá contemplar no mínimo os seguintes serviços, apresentados de forma separada:
• Levantamento topográfico.
• Levantamento da bacia de contribuição (inclusive Memorial de Cálculo).
• Dimensionamento da secção do canal resultante em cada quadra e ruas (inclusive Memorial de Cálculo).
• Levantamento dos volumes de desassoreamento (inclusive Memorial de Cálculo).
• Diagnostico e prognóstico dos pontos críticos.
• Estudos ambientais necessários para licenciamento necessários para execução da obra perante aos órgãos competentes (IAP, IBAMA...)
• Levantamento de galerias, canais e obras de arte necessárias por trecho (inclusive Projetos, memorial descritivo e orçamentos, se caso houver necessidade de substituição, ou execução de novas).
• Orçamento detalhado para execução dos serviços, deve-se utilizar os serviços previstos na referencias SINAPI, DER e outros.
</t>
  </si>
  <si>
    <t>Projeto de desassoreamento do Rio Jirau Alto</t>
  </si>
  <si>
    <t>COTAÇÃO*</t>
  </si>
  <si>
    <t>*O preço teve como base orçamentos de empresas do ramo pertinente ao projeto. O critério utilizado foi a média de preços dos orçamentos que fazem parte do processo.</t>
  </si>
  <si>
    <t>TP-024/2019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</si>
</sst>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"/>
    <numFmt numFmtId="184" formatCode="0.0"/>
    <numFmt numFmtId="185" formatCode="###,###,##0.0"/>
    <numFmt numFmtId="186" formatCode="###,###,##0.000"/>
    <numFmt numFmtId="187" formatCode="0.0000"/>
  </numFmts>
  <fonts count="5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2" applyNumberFormat="1" applyFont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168" fontId="6" fillId="0" borderId="10" xfId="45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6" fillId="34" borderId="10" xfId="0" applyNumberFormat="1" applyFont="1" applyFill="1" applyBorder="1" applyAlignment="1">
      <alignment horizontal="left"/>
    </xf>
    <xf numFmtId="10" fontId="6" fillId="34" borderId="10" xfId="52" applyNumberFormat="1" applyFont="1" applyFill="1" applyBorder="1" applyAlignment="1">
      <alignment horizontal="left"/>
    </xf>
    <xf numFmtId="165" fontId="6" fillId="0" borderId="10" xfId="0" applyNumberFormat="1" applyFont="1" applyFill="1" applyBorder="1" applyAlignment="1">
      <alignment horizontal="left"/>
    </xf>
    <xf numFmtId="165" fontId="6" fillId="0" borderId="17" xfId="0" applyNumberFormat="1" applyFont="1" applyFill="1" applyBorder="1" applyAlignment="1">
      <alignment horizontal="left"/>
    </xf>
    <xf numFmtId="10" fontId="6" fillId="34" borderId="17" xfId="52" applyNumberFormat="1" applyFont="1" applyFill="1" applyBorder="1" applyAlignment="1">
      <alignment horizontal="left"/>
    </xf>
    <xf numFmtId="10" fontId="6" fillId="0" borderId="10" xfId="52" applyNumberFormat="1" applyFont="1" applyFill="1" applyBorder="1" applyAlignment="1">
      <alignment horizontal="left"/>
    </xf>
    <xf numFmtId="10" fontId="6" fillId="0" borderId="10" xfId="52" applyNumberFormat="1" applyFont="1" applyBorder="1" applyAlignment="1">
      <alignment horizontal="left"/>
    </xf>
    <xf numFmtId="10" fontId="6" fillId="0" borderId="17" xfId="52" applyNumberFormat="1" applyFont="1" applyBorder="1" applyAlignment="1">
      <alignment horizontal="left"/>
    </xf>
    <xf numFmtId="10" fontId="6" fillId="0" borderId="17" xfId="52" applyNumberFormat="1" applyFont="1" applyFill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0" fontId="5" fillId="0" borderId="10" xfId="0" applyNumberFormat="1" applyFont="1" applyBorder="1" applyAlignment="1">
      <alignment horizontal="left"/>
    </xf>
    <xf numFmtId="165" fontId="6" fillId="33" borderId="10" xfId="0" applyNumberFormat="1" applyFont="1" applyFill="1" applyBorder="1" applyAlignment="1">
      <alignment horizontal="left"/>
    </xf>
    <xf numFmtId="10" fontId="6" fillId="33" borderId="10" xfId="52" applyNumberFormat="1" applyFont="1" applyFill="1" applyBorder="1" applyAlignment="1">
      <alignment horizontal="left"/>
    </xf>
    <xf numFmtId="10" fontId="6" fillId="33" borderId="17" xfId="52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6" fillId="33" borderId="19" xfId="0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2" applyNumberFormat="1" applyFont="1" applyFill="1" applyBorder="1" applyAlignment="1">
      <alignment horizontal="left"/>
    </xf>
    <xf numFmtId="165" fontId="5" fillId="33" borderId="19" xfId="0" applyNumberFormat="1" applyFont="1" applyFill="1" applyBorder="1" applyAlignment="1">
      <alignment horizontal="left"/>
    </xf>
    <xf numFmtId="10" fontId="5" fillId="33" borderId="19" xfId="52" applyNumberFormat="1" applyFont="1" applyFill="1" applyBorder="1" applyAlignment="1">
      <alignment horizontal="left"/>
    </xf>
    <xf numFmtId="10" fontId="5" fillId="33" borderId="20" xfId="52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6" fillId="35" borderId="16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/>
    </xf>
    <xf numFmtId="10" fontId="6" fillId="35" borderId="10" xfId="52" applyNumberFormat="1" applyFont="1" applyFill="1" applyBorder="1" applyAlignment="1">
      <alignment/>
    </xf>
    <xf numFmtId="10" fontId="6" fillId="35" borderId="17" xfId="52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" fontId="2" fillId="36" borderId="24" xfId="0" applyNumberFormat="1" applyFont="1" applyFill="1" applyBorder="1" applyAlignment="1" applyProtection="1">
      <alignment horizontal="left" vertical="center" indent="2"/>
      <protection locked="0"/>
    </xf>
    <xf numFmtId="14" fontId="2" fillId="36" borderId="24" xfId="0" applyNumberFormat="1" applyFont="1" applyFill="1" applyBorder="1" applyAlignment="1" applyProtection="1">
      <alignment horizontal="left" vertical="center" indent="2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left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wrapText="1" indent="2"/>
      <protection/>
    </xf>
    <xf numFmtId="0" fontId="3" fillId="0" borderId="27" xfId="0" applyFont="1" applyBorder="1" applyAlignment="1" applyProtection="1">
      <alignment horizontal="left" wrapText="1" indent="2"/>
      <protection/>
    </xf>
    <xf numFmtId="0" fontId="3" fillId="0" borderId="26" xfId="0" applyFont="1" applyBorder="1" applyAlignment="1" applyProtection="1">
      <alignment horizontal="left" wrapText="1" indent="2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36" borderId="24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/>
      <protection/>
    </xf>
    <xf numFmtId="10" fontId="3" fillId="0" borderId="26" xfId="52" applyNumberFormat="1" applyFont="1" applyFill="1" applyBorder="1" applyAlignment="1" applyProtection="1">
      <alignment horizontal="center"/>
      <protection/>
    </xf>
    <xf numFmtId="170" fontId="3" fillId="0" borderId="26" xfId="0" applyNumberFormat="1" applyFont="1" applyFill="1" applyBorder="1" applyAlignment="1" applyProtection="1">
      <alignment horizontal="center"/>
      <protection/>
    </xf>
    <xf numFmtId="170" fontId="3" fillId="0" borderId="30" xfId="0" applyNumberFormat="1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horizontal="right" vertical="center" wrapText="1"/>
      <protection/>
    </xf>
    <xf numFmtId="10" fontId="10" fillId="34" borderId="10" xfId="0" applyNumberFormat="1" applyFont="1" applyFill="1" applyBorder="1" applyAlignment="1" applyProtection="1">
      <alignment horizontal="center" vertical="center" wrapText="1"/>
      <protection/>
    </xf>
    <xf numFmtId="170" fontId="10" fillId="34" borderId="10" xfId="0" applyNumberFormat="1" applyFont="1" applyFill="1" applyBorder="1" applyAlignment="1" applyProtection="1">
      <alignment horizontal="center" vertical="center" wrapText="1"/>
      <protection/>
    </xf>
    <xf numFmtId="17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4" fontId="2" fillId="36" borderId="31" xfId="0" applyNumberFormat="1" applyFont="1" applyFill="1" applyBorder="1" applyAlignment="1" applyProtection="1">
      <alignment vertical="center"/>
      <protection/>
    </xf>
    <xf numFmtId="168" fontId="2" fillId="36" borderId="31" xfId="45" applyFont="1" applyFill="1" applyBorder="1" applyAlignment="1" applyProtection="1">
      <alignment vertical="center"/>
      <protection/>
    </xf>
    <xf numFmtId="14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7" borderId="32" xfId="0" applyFont="1" applyFill="1" applyBorder="1" applyAlignment="1" applyProtection="1">
      <alignment horizontal="center" vertical="center" wrapText="1"/>
      <protection/>
    </xf>
    <xf numFmtId="0" fontId="2" fillId="38" borderId="32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/>
      <protection/>
    </xf>
    <xf numFmtId="0" fontId="3" fillId="39" borderId="10" xfId="0" applyFont="1" applyFill="1" applyBorder="1" applyAlignment="1" applyProtection="1">
      <alignment/>
      <protection/>
    </xf>
    <xf numFmtId="170" fontId="3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170" fontId="3" fillId="0" borderId="26" xfId="0" applyNumberFormat="1" applyFont="1" applyFill="1" applyBorder="1" applyAlignment="1" applyProtection="1">
      <alignment vertical="center"/>
      <protection/>
    </xf>
    <xf numFmtId="170" fontId="3" fillId="0" borderId="30" xfId="0" applyNumberFormat="1" applyFont="1" applyFill="1" applyBorder="1" applyAlignment="1" applyProtection="1">
      <alignment horizontal="right" vertical="center"/>
      <protection/>
    </xf>
    <xf numFmtId="0" fontId="1" fillId="39" borderId="33" xfId="0" applyFont="1" applyFill="1" applyBorder="1" applyAlignment="1" applyProtection="1">
      <alignment horizontal="right"/>
      <protection/>
    </xf>
    <xf numFmtId="0" fontId="1" fillId="39" borderId="32" xfId="0" applyFont="1" applyFill="1" applyBorder="1" applyAlignment="1" applyProtection="1">
      <alignment horizontal="right"/>
      <protection/>
    </xf>
    <xf numFmtId="0" fontId="1" fillId="39" borderId="34" xfId="0" applyFont="1" applyFill="1" applyBorder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70" fontId="3" fillId="0" borderId="26" xfId="0" applyNumberFormat="1" applyFont="1" applyFill="1" applyBorder="1" applyAlignment="1" applyProtection="1">
      <alignment vertical="center"/>
      <protection locked="0"/>
    </xf>
    <xf numFmtId="10" fontId="3" fillId="0" borderId="26" xfId="52" applyNumberFormat="1" applyFont="1" applyFill="1" applyBorder="1" applyAlignment="1" applyProtection="1">
      <alignment horizontal="center"/>
      <protection/>
    </xf>
    <xf numFmtId="10" fontId="3" fillId="0" borderId="30" xfId="52" applyNumberFormat="1" applyFont="1" applyFill="1" applyBorder="1" applyAlignment="1" applyProtection="1">
      <alignment horizontal="center"/>
      <protection/>
    </xf>
    <xf numFmtId="10" fontId="3" fillId="0" borderId="24" xfId="52" applyNumberFormat="1" applyFont="1" applyFill="1" applyBorder="1" applyAlignment="1" applyProtection="1">
      <alignment horizontal="center"/>
      <protection/>
    </xf>
    <xf numFmtId="10" fontId="3" fillId="0" borderId="35" xfId="52" applyNumberFormat="1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/>
      <protection/>
    </xf>
    <xf numFmtId="170" fontId="3" fillId="0" borderId="27" xfId="0" applyNumberFormat="1" applyFont="1" applyFill="1" applyBorder="1" applyAlignment="1" applyProtection="1">
      <alignment horizontal="center"/>
      <protection/>
    </xf>
    <xf numFmtId="10" fontId="3" fillId="0" borderId="27" xfId="52" applyNumberFormat="1" applyFont="1" applyFill="1" applyBorder="1" applyAlignment="1" applyProtection="1">
      <alignment horizontal="center"/>
      <protection/>
    </xf>
    <xf numFmtId="10" fontId="3" fillId="0" borderId="37" xfId="52" applyNumberFormat="1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horizontal="right" vertical="center" wrapText="1" indent="2"/>
      <protection/>
    </xf>
    <xf numFmtId="10" fontId="3" fillId="0" borderId="38" xfId="52" applyNumberFormat="1" applyFont="1" applyFill="1" applyBorder="1" applyAlignment="1" applyProtection="1">
      <alignment horizontal="center"/>
      <protection/>
    </xf>
    <xf numFmtId="10" fontId="3" fillId="0" borderId="39" xfId="52" applyNumberFormat="1" applyFont="1" applyFill="1" applyBorder="1" applyAlignment="1" applyProtection="1">
      <alignment horizontal="center"/>
      <protection/>
    </xf>
    <xf numFmtId="10" fontId="3" fillId="0" borderId="39" xfId="52" applyNumberFormat="1" applyFont="1" applyFill="1" applyBorder="1" applyAlignment="1" applyProtection="1">
      <alignment horizontal="center"/>
      <protection/>
    </xf>
    <xf numFmtId="10" fontId="3" fillId="0" borderId="40" xfId="52" applyNumberFormat="1" applyFont="1" applyFill="1" applyBorder="1" applyAlignment="1" applyProtection="1">
      <alignment horizontal="center"/>
      <protection/>
    </xf>
    <xf numFmtId="170" fontId="3" fillId="0" borderId="41" xfId="0" applyNumberFormat="1" applyFont="1" applyFill="1" applyBorder="1" applyAlignment="1" applyProtection="1">
      <alignment horizontal="center"/>
      <protection/>
    </xf>
    <xf numFmtId="170" fontId="3" fillId="0" borderId="24" xfId="0" applyNumberFormat="1" applyFont="1" applyFill="1" applyBorder="1" applyAlignment="1" applyProtection="1">
      <alignment horizontal="center"/>
      <protection/>
    </xf>
    <xf numFmtId="170" fontId="3" fillId="0" borderId="35" xfId="0" applyNumberFormat="1" applyFont="1" applyFill="1" applyBorder="1" applyAlignment="1" applyProtection="1">
      <alignment horizontal="center"/>
      <protection/>
    </xf>
    <xf numFmtId="170" fontId="3" fillId="0" borderId="42" xfId="0" applyNumberFormat="1" applyFont="1" applyFill="1" applyBorder="1" applyAlignment="1" applyProtection="1">
      <alignment horizontal="center"/>
      <protection/>
    </xf>
    <xf numFmtId="170" fontId="3" fillId="0" borderId="43" xfId="0" applyNumberFormat="1" applyFont="1" applyFill="1" applyBorder="1" applyAlignment="1" applyProtection="1">
      <alignment horizontal="center"/>
      <protection/>
    </xf>
    <xf numFmtId="170" fontId="3" fillId="0" borderId="43" xfId="0" applyNumberFormat="1" applyFont="1" applyFill="1" applyBorder="1" applyAlignment="1" applyProtection="1">
      <alignment horizontal="center"/>
      <protection/>
    </xf>
    <xf numFmtId="170" fontId="3" fillId="0" borderId="44" xfId="0" applyNumberFormat="1" applyFont="1" applyFill="1" applyBorder="1" applyAlignment="1" applyProtection="1">
      <alignment horizontal="center"/>
      <protection/>
    </xf>
    <xf numFmtId="10" fontId="3" fillId="0" borderId="26" xfId="52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Porcentagem 3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2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9.140625" style="63" customWidth="1"/>
    <col min="2" max="2" width="9.421875" style="63" customWidth="1"/>
    <col min="3" max="3" width="54.140625" style="63" customWidth="1"/>
    <col min="4" max="4" width="6.28125" style="63" customWidth="1"/>
    <col min="5" max="5" width="10.28125" style="63" customWidth="1"/>
    <col min="6" max="6" width="10.7109375" style="63" bestFit="1" customWidth="1"/>
    <col min="7" max="7" width="11.7109375" style="63" customWidth="1"/>
    <col min="8" max="8" width="13.140625" style="63" customWidth="1"/>
    <col min="9" max="16384" width="9.140625" style="63" customWidth="1"/>
  </cols>
  <sheetData>
    <row r="1" ht="37.5" customHeight="1">
      <c r="A1" s="62" t="s">
        <v>30</v>
      </c>
    </row>
    <row r="2" spans="1:9" ht="12.75" customHeight="1">
      <c r="A2" s="64" t="s">
        <v>43</v>
      </c>
      <c r="B2" s="64"/>
      <c r="C2" s="64"/>
      <c r="D2" s="64"/>
      <c r="E2" s="64"/>
      <c r="F2" s="64"/>
      <c r="G2" s="64"/>
      <c r="H2" s="64"/>
      <c r="I2" s="65"/>
    </row>
    <row r="3" spans="1:8" ht="15" customHeight="1">
      <c r="A3" s="64"/>
      <c r="B3" s="64"/>
      <c r="C3" s="64"/>
      <c r="D3" s="64"/>
      <c r="E3" s="64"/>
      <c r="F3" s="64"/>
      <c r="G3" s="64"/>
      <c r="H3" s="64"/>
    </row>
    <row r="4" spans="1:8" ht="12.75" customHeight="1">
      <c r="A4" s="66"/>
      <c r="B4" s="66"/>
      <c r="C4" s="66"/>
      <c r="D4" s="66"/>
      <c r="E4" s="66"/>
      <c r="F4" s="66"/>
      <c r="G4" s="66"/>
      <c r="H4" s="66"/>
    </row>
    <row r="5" spans="1:8" ht="12.75" customHeight="1">
      <c r="A5" s="66"/>
      <c r="B5" s="66"/>
      <c r="C5" s="66"/>
      <c r="D5" s="66"/>
      <c r="E5" s="66"/>
      <c r="F5" s="66"/>
      <c r="G5" s="66"/>
      <c r="H5" s="66"/>
    </row>
    <row r="6" spans="1:8" ht="12.75" customHeight="1">
      <c r="A6" s="66"/>
      <c r="B6" s="66"/>
      <c r="C6" s="66"/>
      <c r="D6" s="66"/>
      <c r="E6" s="66"/>
      <c r="F6" s="66"/>
      <c r="G6" s="66"/>
      <c r="H6" s="66"/>
    </row>
    <row r="7" spans="1:8" ht="12.75" customHeight="1">
      <c r="A7" s="66"/>
      <c r="B7" s="66"/>
      <c r="C7" s="66"/>
      <c r="D7" s="66"/>
      <c r="E7" s="66"/>
      <c r="F7" s="66"/>
      <c r="G7" s="66"/>
      <c r="H7" s="66"/>
    </row>
    <row r="8" spans="1:7" ht="15.75" customHeight="1">
      <c r="A8" s="67" t="s">
        <v>27</v>
      </c>
      <c r="B8" s="68"/>
      <c r="C8" s="69" t="s">
        <v>79</v>
      </c>
      <c r="D8" s="70"/>
      <c r="E8" s="70"/>
      <c r="F8" s="66"/>
      <c r="G8" s="66"/>
    </row>
    <row r="9" spans="1:9" ht="14.25">
      <c r="A9" s="67" t="s">
        <v>24</v>
      </c>
      <c r="B9" s="68"/>
      <c r="C9" s="69" t="s">
        <v>28</v>
      </c>
      <c r="D9" s="70"/>
      <c r="E9" s="70"/>
      <c r="F9" s="66"/>
      <c r="G9" s="66"/>
      <c r="I9" s="71"/>
    </row>
    <row r="10" spans="1:8" ht="14.25">
      <c r="A10" s="67" t="s">
        <v>25</v>
      </c>
      <c r="B10" s="68"/>
      <c r="C10" s="69" t="s">
        <v>76</v>
      </c>
      <c r="D10" s="70"/>
      <c r="E10" s="70"/>
      <c r="F10" s="66"/>
      <c r="G10" s="66"/>
      <c r="H10" s="72"/>
    </row>
    <row r="11" spans="1:8" ht="12.75">
      <c r="A11" s="73" t="s">
        <v>31</v>
      </c>
      <c r="B11" s="68"/>
      <c r="C11" s="69" t="s">
        <v>72</v>
      </c>
      <c r="D11" s="74"/>
      <c r="E11" s="72"/>
      <c r="F11" s="72"/>
      <c r="G11" s="72"/>
      <c r="H11" s="72"/>
    </row>
    <row r="12" spans="1:8" ht="12.75">
      <c r="A12" s="73" t="s">
        <v>32</v>
      </c>
      <c r="B12" s="68"/>
      <c r="C12" s="53"/>
      <c r="D12" s="74"/>
      <c r="E12" s="72"/>
      <c r="F12" s="72"/>
      <c r="G12" s="72"/>
      <c r="H12" s="72"/>
    </row>
    <row r="13" spans="1:8" ht="12.75">
      <c r="A13" s="73" t="s">
        <v>29</v>
      </c>
      <c r="B13" s="68"/>
      <c r="C13" s="53"/>
      <c r="D13" s="74"/>
      <c r="E13" s="72"/>
      <c r="F13" s="72"/>
      <c r="G13" s="72"/>
      <c r="H13" s="72"/>
    </row>
    <row r="14" spans="1:8" ht="12.75">
      <c r="A14" s="73" t="s">
        <v>33</v>
      </c>
      <c r="B14" s="68"/>
      <c r="C14" s="54"/>
      <c r="D14" s="74"/>
      <c r="E14" s="74"/>
      <c r="F14" s="75"/>
      <c r="G14" s="76"/>
      <c r="H14" s="76"/>
    </row>
    <row r="15" spans="1:8" ht="12.75" hidden="1">
      <c r="A15" s="77" t="s">
        <v>42</v>
      </c>
      <c r="B15" s="77"/>
      <c r="C15" s="78" t="e">
        <f>#REF!</f>
        <v>#REF!</v>
      </c>
      <c r="D15" s="74"/>
      <c r="E15" s="74"/>
      <c r="F15" s="75"/>
      <c r="G15" s="76"/>
      <c r="H15" s="76"/>
    </row>
    <row r="16" spans="1:8" ht="12.75">
      <c r="A16" s="79"/>
      <c r="B16" s="80"/>
      <c r="C16" s="81"/>
      <c r="D16" s="72"/>
      <c r="E16" s="72"/>
      <c r="F16" s="72"/>
      <c r="G16" s="72"/>
      <c r="H16" s="72"/>
    </row>
    <row r="17" spans="1:8" ht="12.75">
      <c r="A17" s="79"/>
      <c r="B17" s="80"/>
      <c r="C17" s="81"/>
      <c r="D17" s="72"/>
      <c r="E17" s="72"/>
      <c r="F17" s="72"/>
      <c r="G17" s="72"/>
      <c r="H17" s="72"/>
    </row>
    <row r="18" spans="1:8" ht="12.75">
      <c r="A18" s="79"/>
      <c r="B18" s="80"/>
      <c r="C18" s="81"/>
      <c r="D18" s="72"/>
      <c r="E18" s="72"/>
      <c r="F18" s="72"/>
      <c r="G18" s="72"/>
      <c r="H18" s="72"/>
    </row>
    <row r="19" spans="1:8" ht="12.75">
      <c r="A19" s="79"/>
      <c r="B19" s="80"/>
      <c r="C19" s="81"/>
      <c r="D19" s="72"/>
      <c r="E19" s="72"/>
      <c r="F19" s="72"/>
      <c r="G19" s="72"/>
      <c r="H19" s="72"/>
    </row>
    <row r="20" spans="1:8" ht="12.75">
      <c r="A20" s="79"/>
      <c r="B20" s="80"/>
      <c r="C20" s="81"/>
      <c r="D20" s="72"/>
      <c r="E20" s="72"/>
      <c r="F20" s="72"/>
      <c r="G20" s="72"/>
      <c r="H20" s="72"/>
    </row>
    <row r="21" spans="1:8" ht="12.75">
      <c r="A21" s="79"/>
      <c r="B21" s="80"/>
      <c r="C21" s="81"/>
      <c r="D21" s="72"/>
      <c r="E21" s="72"/>
      <c r="F21" s="72"/>
      <c r="G21" s="72"/>
      <c r="H21" s="72"/>
    </row>
    <row r="22" spans="1:8" ht="12.75">
      <c r="A22" s="79"/>
      <c r="B22" s="80"/>
      <c r="C22" s="81"/>
      <c r="D22" s="72"/>
      <c r="E22" s="72"/>
      <c r="F22" s="72"/>
      <c r="G22" s="72"/>
      <c r="H22" s="72"/>
    </row>
    <row r="23" spans="1:8" ht="12.75">
      <c r="A23" s="79"/>
      <c r="B23" s="80"/>
      <c r="C23" s="81"/>
      <c r="D23" s="72"/>
      <c r="E23" s="72"/>
      <c r="F23" s="72"/>
      <c r="G23" s="72"/>
      <c r="H23" s="72"/>
    </row>
    <row r="24" spans="1:8" ht="12.75">
      <c r="A24" s="79"/>
      <c r="B24" s="80"/>
      <c r="C24" s="81"/>
      <c r="D24" s="72"/>
      <c r="E24" s="72"/>
      <c r="F24" s="72"/>
      <c r="G24" s="72"/>
      <c r="H24" s="72"/>
    </row>
    <row r="25" spans="2:8" ht="12.75">
      <c r="B25" s="82" t="s">
        <v>35</v>
      </c>
      <c r="C25" s="82" t="s">
        <v>44</v>
      </c>
      <c r="D25" s="83" t="s">
        <v>46</v>
      </c>
      <c r="E25" s="83"/>
      <c r="F25" s="83" t="s">
        <v>45</v>
      </c>
      <c r="G25" s="83"/>
      <c r="H25" s="82" t="s">
        <v>47</v>
      </c>
    </row>
    <row r="26" spans="2:8" ht="12.75">
      <c r="B26" s="84" t="str">
        <f>Orçamento!A17</f>
        <v>.1</v>
      </c>
      <c r="C26" s="57" t="str">
        <f>Orçamento!C17</f>
        <v>SERVIÇOS</v>
      </c>
      <c r="D26" s="85" t="e">
        <f>F26/$F$33</f>
        <v>#DIV/0!</v>
      </c>
      <c r="E26" s="85"/>
      <c r="F26" s="86">
        <f>Orçamento!H19</f>
        <v>0</v>
      </c>
      <c r="G26" s="86"/>
      <c r="H26" s="87">
        <f>F26</f>
        <v>0</v>
      </c>
    </row>
    <row r="27" spans="2:8" ht="12.75" hidden="1">
      <c r="B27" s="88"/>
      <c r="C27" s="56"/>
      <c r="D27" s="85"/>
      <c r="E27" s="85"/>
      <c r="F27" s="89"/>
      <c r="G27" s="89"/>
      <c r="H27" s="87"/>
    </row>
    <row r="28" spans="2:8" ht="12.75" hidden="1">
      <c r="B28" s="88"/>
      <c r="C28" s="56"/>
      <c r="D28" s="85"/>
      <c r="E28" s="85"/>
      <c r="F28" s="89"/>
      <c r="G28" s="89"/>
      <c r="H28" s="87"/>
    </row>
    <row r="29" spans="2:8" ht="12.75" hidden="1">
      <c r="B29" s="88"/>
      <c r="C29" s="56"/>
      <c r="D29" s="85"/>
      <c r="E29" s="85"/>
      <c r="F29" s="89"/>
      <c r="G29" s="89"/>
      <c r="H29" s="87"/>
    </row>
    <row r="30" spans="2:8" ht="12.75" hidden="1">
      <c r="B30" s="88"/>
      <c r="C30" s="56"/>
      <c r="D30" s="85"/>
      <c r="E30" s="85"/>
      <c r="F30" s="89"/>
      <c r="G30" s="89"/>
      <c r="H30" s="87"/>
    </row>
    <row r="31" spans="2:8" ht="12.75" hidden="1">
      <c r="B31" s="88"/>
      <c r="C31" s="56"/>
      <c r="D31" s="85"/>
      <c r="E31" s="85"/>
      <c r="F31" s="89"/>
      <c r="G31" s="89"/>
      <c r="H31" s="87"/>
    </row>
    <row r="32" spans="2:8" ht="12.75" hidden="1">
      <c r="B32" s="88"/>
      <c r="C32" s="56"/>
      <c r="D32" s="85"/>
      <c r="E32" s="85"/>
      <c r="F32" s="89"/>
      <c r="G32" s="89"/>
      <c r="H32" s="87"/>
    </row>
    <row r="33" spans="2:8" ht="12.75">
      <c r="B33" s="90" t="s">
        <v>48</v>
      </c>
      <c r="C33" s="90"/>
      <c r="D33" s="91" t="e">
        <f>SUM(D26:E32)</f>
        <v>#DIV/0!</v>
      </c>
      <c r="E33" s="83"/>
      <c r="F33" s="92">
        <f>SUM(F26:G32)</f>
        <v>0</v>
      </c>
      <c r="G33" s="83"/>
      <c r="H33" s="93"/>
    </row>
    <row r="39" ht="13.5" customHeight="1"/>
    <row r="41" spans="3:6" ht="12.75">
      <c r="C41" s="94"/>
      <c r="D41" s="95" t="s">
        <v>64</v>
      </c>
      <c r="E41" s="55"/>
      <c r="F41" s="96"/>
    </row>
    <row r="42" spans="3:5" ht="12.75">
      <c r="C42" s="94"/>
      <c r="D42" s="97" t="s">
        <v>66</v>
      </c>
      <c r="E42" s="103"/>
    </row>
    <row r="43" spans="3:5" ht="12.75">
      <c r="C43" s="98"/>
      <c r="D43" s="99"/>
      <c r="E43" s="98"/>
    </row>
    <row r="44" spans="3:5" ht="12.75">
      <c r="C44" s="98"/>
      <c r="D44" s="99"/>
      <c r="E44" s="98"/>
    </row>
    <row r="45" spans="3:5" ht="12.75">
      <c r="C45" s="98"/>
      <c r="D45" s="99"/>
      <c r="E45" s="98"/>
    </row>
    <row r="46" spans="3:5" ht="12.75">
      <c r="C46" s="98"/>
      <c r="D46" s="99"/>
      <c r="E46" s="98"/>
    </row>
    <row r="47" spans="3:5" ht="12.75">
      <c r="C47" s="98"/>
      <c r="D47" s="99"/>
      <c r="E47" s="98"/>
    </row>
    <row r="48" spans="3:5" ht="12.75">
      <c r="C48" s="100"/>
      <c r="D48" s="101"/>
      <c r="E48" s="100"/>
    </row>
    <row r="49" spans="3:5" ht="12.75">
      <c r="C49" s="100"/>
      <c r="D49" s="100"/>
      <c r="E49" s="100"/>
    </row>
    <row r="50" spans="3:6" ht="12.75">
      <c r="C50" s="94"/>
      <c r="D50" s="95" t="s">
        <v>65</v>
      </c>
      <c r="E50" s="104"/>
      <c r="F50" s="96"/>
    </row>
    <row r="51" spans="3:5" ht="12.75">
      <c r="C51" s="94"/>
      <c r="D51" s="97" t="s">
        <v>26</v>
      </c>
      <c r="E51" s="103"/>
    </row>
  </sheetData>
  <sheetProtection password="C637" sheet="1" selectLockedCells="1"/>
  <mergeCells count="28">
    <mergeCell ref="B33:C33"/>
    <mergeCell ref="F33:G33"/>
    <mergeCell ref="D33:E33"/>
    <mergeCell ref="D31:E31"/>
    <mergeCell ref="D32:E32"/>
    <mergeCell ref="F30:G30"/>
    <mergeCell ref="F31:G31"/>
    <mergeCell ref="F32:G32"/>
    <mergeCell ref="D29:E29"/>
    <mergeCell ref="D27:E27"/>
    <mergeCell ref="F27:G27"/>
    <mergeCell ref="D25:E25"/>
    <mergeCell ref="D26:E26"/>
    <mergeCell ref="D28:E28"/>
    <mergeCell ref="F25:G25"/>
    <mergeCell ref="A14:B14"/>
    <mergeCell ref="A15:B15"/>
    <mergeCell ref="A2:H3"/>
    <mergeCell ref="D30:E30"/>
    <mergeCell ref="F26:G26"/>
    <mergeCell ref="F28:G28"/>
    <mergeCell ref="F29:G29"/>
    <mergeCell ref="A8:B8"/>
    <mergeCell ref="A9:B9"/>
    <mergeCell ref="A10:B10"/>
    <mergeCell ref="A11:B11"/>
    <mergeCell ref="A12:B12"/>
    <mergeCell ref="A13:B13"/>
  </mergeCells>
  <conditionalFormatting sqref="C26 C29:C32">
    <cfRule type="expression" priority="4" dxfId="9" stopIfTrue="1">
      <formula>$J26=1</formula>
    </cfRule>
    <cfRule type="expression" priority="5" dxfId="10" stopIfTrue="1">
      <formula>$K26=2</formula>
    </cfRule>
    <cfRule type="expression" priority="6" dxfId="11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9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9.140625" style="63" customWidth="1"/>
    <col min="2" max="2" width="13.28125" style="63" bestFit="1" customWidth="1"/>
    <col min="3" max="3" width="54.140625" style="63" customWidth="1"/>
    <col min="4" max="4" width="6.28125" style="63" customWidth="1"/>
    <col min="5" max="5" width="10.28125" style="63" customWidth="1"/>
    <col min="6" max="6" width="10.7109375" style="63" bestFit="1" customWidth="1"/>
    <col min="7" max="7" width="11.7109375" style="63" hidden="1" customWidth="1"/>
    <col min="8" max="8" width="13.140625" style="63" customWidth="1"/>
    <col min="9" max="9" width="9.140625" style="63" customWidth="1"/>
    <col min="10" max="10" width="9.140625" style="65" customWidth="1"/>
    <col min="11" max="12" width="9.140625" style="63" customWidth="1"/>
    <col min="13" max="13" width="10.00390625" style="63" bestFit="1" customWidth="1"/>
    <col min="14" max="16384" width="9.140625" style="63" customWidth="1"/>
  </cols>
  <sheetData>
    <row r="1" ht="37.5" customHeight="1">
      <c r="A1" s="62" t="s">
        <v>30</v>
      </c>
    </row>
    <row r="2" spans="1:8" ht="12.75" customHeight="1">
      <c r="A2" s="64" t="s">
        <v>71</v>
      </c>
      <c r="B2" s="64"/>
      <c r="C2" s="64"/>
      <c r="D2" s="64"/>
      <c r="E2" s="64"/>
      <c r="F2" s="64"/>
      <c r="G2" s="64"/>
      <c r="H2" s="64"/>
    </row>
    <row r="3" spans="1:8" ht="15" customHeight="1">
      <c r="A3" s="64"/>
      <c r="B3" s="64"/>
      <c r="C3" s="64"/>
      <c r="D3" s="64"/>
      <c r="E3" s="64"/>
      <c r="F3" s="64"/>
      <c r="G3" s="64"/>
      <c r="H3" s="64"/>
    </row>
    <row r="4" spans="1:8" ht="12.75" customHeight="1">
      <c r="A4" s="66"/>
      <c r="B4" s="66"/>
      <c r="C4" s="66"/>
      <c r="D4" s="66"/>
      <c r="E4" s="66"/>
      <c r="F4" s="66"/>
      <c r="G4" s="66"/>
      <c r="H4" s="66"/>
    </row>
    <row r="5" spans="1:8" ht="15.75" customHeight="1">
      <c r="A5" s="77" t="str">
        <f>QCI!A8</f>
        <v>Edital :</v>
      </c>
      <c r="B5" s="77"/>
      <c r="C5" s="69" t="str">
        <f>QCI!C8</f>
        <v>TP-024/2019</v>
      </c>
      <c r="D5" s="70"/>
      <c r="E5" s="70"/>
      <c r="F5" s="66"/>
      <c r="G5" s="105"/>
      <c r="H5" s="66"/>
    </row>
    <row r="6" spans="1:8" ht="14.25">
      <c r="A6" s="77" t="str">
        <f>QCI!A9</f>
        <v>Tomador: </v>
      </c>
      <c r="B6" s="77"/>
      <c r="C6" s="69" t="str">
        <f>QCI!C9</f>
        <v>Prefeitura Municipal de Dois Vizinhos - PR</v>
      </c>
      <c r="D6" s="70"/>
      <c r="E6" s="70"/>
      <c r="F6" s="66"/>
      <c r="G6" s="106"/>
      <c r="H6" s="66"/>
    </row>
    <row r="7" spans="1:8" ht="14.25">
      <c r="A7" s="77" t="str">
        <f>QCI!A10</f>
        <v>Empreendimento: </v>
      </c>
      <c r="B7" s="77"/>
      <c r="C7" s="69" t="str">
        <f>QCI!C10</f>
        <v>Projeto de desassoreamento do Rio Jirau Alto</v>
      </c>
      <c r="D7" s="74"/>
      <c r="E7" s="72"/>
      <c r="F7" s="66"/>
      <c r="G7" s="72"/>
      <c r="H7" s="72"/>
    </row>
    <row r="8" spans="1:8" ht="12.75">
      <c r="A8" s="77" t="str">
        <f>QCI!A11</f>
        <v>Local da Obra:</v>
      </c>
      <c r="B8" s="77"/>
      <c r="C8" s="69" t="str">
        <f>QCI!C11</f>
        <v>Vários locais</v>
      </c>
      <c r="D8" s="74"/>
      <c r="E8" s="72"/>
      <c r="F8" s="72"/>
      <c r="G8" s="72"/>
      <c r="H8" s="72"/>
    </row>
    <row r="9" spans="1:8" ht="12.75">
      <c r="A9" s="77" t="str">
        <f>QCI!A12</f>
        <v>Empresa Prop.:</v>
      </c>
      <c r="B9" s="77"/>
      <c r="C9" s="69">
        <f>QCI!C12</f>
        <v>0</v>
      </c>
      <c r="D9" s="74"/>
      <c r="E9" s="72"/>
      <c r="F9" s="72"/>
      <c r="G9" s="72"/>
      <c r="H9" s="72"/>
    </row>
    <row r="10" spans="1:8" ht="12.75">
      <c r="A10" s="77" t="str">
        <f>QCI!A13</f>
        <v>CNPJ:</v>
      </c>
      <c r="B10" s="77"/>
      <c r="C10" s="69">
        <f>QCI!C13</f>
        <v>0</v>
      </c>
      <c r="D10" s="74"/>
      <c r="E10" s="72"/>
      <c r="F10" s="72"/>
      <c r="G10" s="72"/>
      <c r="H10" s="72"/>
    </row>
    <row r="11" spans="1:8" ht="12.75">
      <c r="A11" s="77" t="str">
        <f>QCI!A14</f>
        <v>Data Base:</v>
      </c>
      <c r="B11" s="77"/>
      <c r="C11" s="107">
        <f>QCI!C14</f>
        <v>0</v>
      </c>
      <c r="D11" s="74"/>
      <c r="E11" s="74"/>
      <c r="F11" s="75"/>
      <c r="G11" s="76"/>
      <c r="H11" s="72"/>
    </row>
    <row r="12" spans="1:8" ht="12.75" hidden="1">
      <c r="A12" s="77" t="s">
        <v>42</v>
      </c>
      <c r="B12" s="77"/>
      <c r="C12" s="78"/>
      <c r="D12" s="74"/>
      <c r="E12" s="74"/>
      <c r="F12" s="75"/>
      <c r="G12" s="76"/>
      <c r="H12" s="76"/>
    </row>
    <row r="13" spans="1:8" ht="12.75">
      <c r="A13" s="79"/>
      <c r="B13" s="80"/>
      <c r="C13" s="81"/>
      <c r="D13" s="72"/>
      <c r="E13" s="72"/>
      <c r="F13" s="72"/>
      <c r="G13" s="72"/>
      <c r="H13" s="72"/>
    </row>
    <row r="14" spans="1:8" s="109" customFormat="1" ht="25.5" customHeight="1">
      <c r="A14" s="108" t="s">
        <v>35</v>
      </c>
      <c r="B14" s="108" t="s">
        <v>36</v>
      </c>
      <c r="C14" s="108" t="s">
        <v>37</v>
      </c>
      <c r="D14" s="108" t="s">
        <v>68</v>
      </c>
      <c r="E14" s="108" t="s">
        <v>38</v>
      </c>
      <c r="F14" s="108" t="s">
        <v>39</v>
      </c>
      <c r="G14" s="108" t="s">
        <v>40</v>
      </c>
      <c r="H14" s="108" t="s">
        <v>41</v>
      </c>
    </row>
    <row r="15" spans="1:8" s="109" customFormat="1" ht="15.75" customHeight="1" hidden="1">
      <c r="A15" s="110" t="s">
        <v>69</v>
      </c>
      <c r="B15" s="110"/>
      <c r="C15" s="110"/>
      <c r="D15" s="110"/>
      <c r="E15" s="110"/>
      <c r="F15" s="110"/>
      <c r="G15" s="110"/>
      <c r="H15" s="110"/>
    </row>
    <row r="16" spans="1:8" s="109" customFormat="1" ht="15.75" customHeight="1">
      <c r="A16" s="111"/>
      <c r="B16" s="111"/>
      <c r="C16" s="111"/>
      <c r="D16" s="111"/>
      <c r="E16" s="111"/>
      <c r="F16" s="111"/>
      <c r="G16" s="111"/>
      <c r="H16" s="111"/>
    </row>
    <row r="17" spans="1:8" s="65" customFormat="1" ht="12.75">
      <c r="A17" s="112" t="s">
        <v>34</v>
      </c>
      <c r="B17" s="112"/>
      <c r="C17" s="112" t="s">
        <v>73</v>
      </c>
      <c r="D17" s="113"/>
      <c r="E17" s="114"/>
      <c r="F17" s="115"/>
      <c r="G17" s="116"/>
      <c r="H17" s="115"/>
    </row>
    <row r="18" spans="1:8" s="65" customFormat="1" ht="213.75">
      <c r="A18" s="117" t="s">
        <v>70</v>
      </c>
      <c r="B18" s="118" t="s">
        <v>77</v>
      </c>
      <c r="C18" s="58" t="s">
        <v>75</v>
      </c>
      <c r="D18" s="119" t="s">
        <v>67</v>
      </c>
      <c r="E18" s="128"/>
      <c r="F18" s="120">
        <v>2902</v>
      </c>
      <c r="G18" s="120">
        <f>ROUND((E18*$C$12)+E18,2)</f>
        <v>0</v>
      </c>
      <c r="H18" s="121">
        <f>F18*E18</f>
        <v>0</v>
      </c>
    </row>
    <row r="19" spans="1:40" ht="12.75">
      <c r="A19" s="122" t="s">
        <v>74</v>
      </c>
      <c r="B19" s="123"/>
      <c r="C19" s="123"/>
      <c r="D19" s="123"/>
      <c r="E19" s="123"/>
      <c r="F19" s="123"/>
      <c r="G19" s="124"/>
      <c r="H19" s="115">
        <f>H18</f>
        <v>0</v>
      </c>
      <c r="I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</row>
    <row r="20" spans="9:40" ht="12.75">
      <c r="I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</row>
    <row r="21" ht="38.25">
      <c r="C21" s="126" t="s">
        <v>78</v>
      </c>
    </row>
    <row r="22" ht="12.75">
      <c r="C22" s="127"/>
    </row>
    <row r="23" ht="12.75">
      <c r="C23" s="127"/>
    </row>
    <row r="29" spans="4:10" ht="12.75">
      <c r="D29" s="95" t="s">
        <v>64</v>
      </c>
      <c r="E29" s="102">
        <f>QCI!E41</f>
        <v>0</v>
      </c>
      <c r="F29" s="96"/>
      <c r="J29" s="63"/>
    </row>
    <row r="30" spans="4:10" ht="12.75">
      <c r="D30" s="97" t="s">
        <v>66</v>
      </c>
      <c r="E30" s="94">
        <f>QCI!E42</f>
        <v>0</v>
      </c>
      <c r="J30" s="63"/>
    </row>
    <row r="31" spans="4:10" ht="12.75">
      <c r="D31" s="99"/>
      <c r="E31" s="98"/>
      <c r="J31" s="63"/>
    </row>
    <row r="32" spans="4:10" ht="12.75">
      <c r="D32" s="99"/>
      <c r="E32" s="98"/>
      <c r="J32" s="63"/>
    </row>
    <row r="33" spans="4:10" ht="12.75">
      <c r="D33" s="99"/>
      <c r="E33" s="98"/>
      <c r="J33" s="63"/>
    </row>
    <row r="34" spans="4:10" ht="12.75">
      <c r="D34" s="99"/>
      <c r="E34" s="98"/>
      <c r="J34" s="63"/>
    </row>
    <row r="35" spans="4:10" ht="12.75">
      <c r="D35" s="99"/>
      <c r="E35" s="98"/>
      <c r="J35" s="63"/>
    </row>
    <row r="36" spans="4:10" ht="12.75">
      <c r="D36" s="101"/>
      <c r="E36" s="100"/>
      <c r="J36" s="63"/>
    </row>
    <row r="37" spans="4:10" ht="12.75">
      <c r="D37" s="100"/>
      <c r="E37" s="100"/>
      <c r="J37" s="63"/>
    </row>
    <row r="38" spans="4:10" ht="12.75">
      <c r="D38" s="95" t="s">
        <v>65</v>
      </c>
      <c r="E38" s="102">
        <f>QCI!E50</f>
        <v>0</v>
      </c>
      <c r="F38" s="96"/>
      <c r="J38" s="63"/>
    </row>
    <row r="39" spans="4:10" ht="12.75">
      <c r="D39" s="97" t="s">
        <v>26</v>
      </c>
      <c r="E39" s="94">
        <f>QCI!E51</f>
        <v>0</v>
      </c>
      <c r="J39" s="63"/>
    </row>
  </sheetData>
  <sheetProtection password="C637" sheet="1" selectLockedCells="1"/>
  <mergeCells count="12">
    <mergeCell ref="A12:B12"/>
    <mergeCell ref="A15:H15"/>
    <mergeCell ref="A16:H16"/>
    <mergeCell ref="A19:G19"/>
    <mergeCell ref="A10:B10"/>
    <mergeCell ref="A11:B11"/>
    <mergeCell ref="A2:H3"/>
    <mergeCell ref="A5:B5"/>
    <mergeCell ref="A6:B6"/>
    <mergeCell ref="A7:B7"/>
    <mergeCell ref="A8:B8"/>
    <mergeCell ref="A9:B9"/>
  </mergeCells>
  <conditionalFormatting sqref="C18">
    <cfRule type="expression" priority="4536" dxfId="9" stopIfTrue="1">
      <formula>Orçamento!#REF!=1</formula>
    </cfRule>
    <cfRule type="expression" priority="4537" dxfId="10" stopIfTrue="1">
      <formula>Orçamento!#REF!=2</formula>
    </cfRule>
    <cfRule type="expression" priority="4538" dxfId="11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9" r:id="rId1"/>
  <ignoredErrors>
    <ignoredError sqref="A12:B12 B5 A6:B11 A5 C5:C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20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13</v>
      </c>
      <c r="B22" s="11" t="s">
        <v>0</v>
      </c>
      <c r="C22" s="11" t="s">
        <v>1</v>
      </c>
      <c r="D22" s="11"/>
      <c r="E22" s="1" t="s">
        <v>14</v>
      </c>
      <c r="F22" s="31"/>
      <c r="G22" s="1" t="s">
        <v>15</v>
      </c>
      <c r="H22" s="31"/>
      <c r="I22" s="1" t="s">
        <v>16</v>
      </c>
      <c r="J22" s="31"/>
      <c r="K22" s="1" t="s">
        <v>17</v>
      </c>
      <c r="L22" s="31"/>
      <c r="M22" s="1" t="s">
        <v>18</v>
      </c>
      <c r="N22" s="31"/>
      <c r="O22" s="1" t="s">
        <v>19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SheetLayoutView="100" zoomScalePageLayoutView="0" workbookViewId="0" topLeftCell="A4">
      <selection activeCell="G16" sqref="G16"/>
    </sheetView>
  </sheetViews>
  <sheetFormatPr defaultColWidth="9.140625" defaultRowHeight="12.75"/>
  <cols>
    <col min="1" max="1" width="7.140625" style="63" customWidth="1"/>
    <col min="2" max="2" width="9.421875" style="63" customWidth="1"/>
    <col min="3" max="3" width="54.140625" style="63" customWidth="1"/>
    <col min="4" max="4" width="6.28125" style="63" customWidth="1"/>
    <col min="5" max="5" width="10.28125" style="63" customWidth="1"/>
    <col min="6" max="6" width="10.7109375" style="63" bestFit="1" customWidth="1"/>
    <col min="7" max="9" width="11.7109375" style="63" customWidth="1"/>
    <col min="10" max="15" width="11.7109375" style="63" hidden="1" customWidth="1"/>
    <col min="16" max="16" width="10.7109375" style="63" customWidth="1"/>
    <col min="17" max="16384" width="9.140625" style="63" customWidth="1"/>
  </cols>
  <sheetData>
    <row r="1" ht="37.5" customHeight="1">
      <c r="A1" s="62" t="s">
        <v>30</v>
      </c>
    </row>
    <row r="2" spans="1:16" ht="12.75" customHeight="1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8" ht="12.75" customHeight="1">
      <c r="A4" s="66"/>
      <c r="B4" s="66"/>
      <c r="C4" s="66"/>
      <c r="D4" s="66"/>
      <c r="E4" s="66"/>
      <c r="F4" s="66"/>
      <c r="G4" s="66"/>
      <c r="H4" s="66"/>
    </row>
    <row r="5" spans="1:7" ht="15.75" customHeight="1">
      <c r="A5" s="77" t="str">
        <f>QCI!A8</f>
        <v>Edital :</v>
      </c>
      <c r="B5" s="77"/>
      <c r="C5" s="69" t="str">
        <f>QCI!C8</f>
        <v>TP-024/2019</v>
      </c>
      <c r="D5" s="70"/>
      <c r="E5" s="70"/>
      <c r="F5" s="66"/>
      <c r="G5" s="66"/>
    </row>
    <row r="6" spans="1:7" ht="14.25">
      <c r="A6" s="77" t="str">
        <f>QCI!A9</f>
        <v>Tomador: </v>
      </c>
      <c r="B6" s="77"/>
      <c r="C6" s="69" t="str">
        <f>QCI!C9</f>
        <v>Prefeitura Municipal de Dois Vizinhos - PR</v>
      </c>
      <c r="D6" s="70"/>
      <c r="E6" s="70"/>
      <c r="F6" s="66"/>
      <c r="G6" s="66"/>
    </row>
    <row r="7" spans="1:8" ht="14.25">
      <c r="A7" s="77" t="str">
        <f>QCI!A10</f>
        <v>Empreendimento: </v>
      </c>
      <c r="B7" s="77"/>
      <c r="C7" s="69" t="str">
        <f>QCI!C10</f>
        <v>Projeto de desassoreamento do Rio Jirau Alto</v>
      </c>
      <c r="D7" s="70"/>
      <c r="E7" s="70"/>
      <c r="F7" s="66"/>
      <c r="G7" s="66"/>
      <c r="H7" s="72"/>
    </row>
    <row r="8" spans="1:8" ht="14.25">
      <c r="A8" s="77" t="str">
        <f>QCI!A11</f>
        <v>Local da Obra:</v>
      </c>
      <c r="B8" s="77"/>
      <c r="C8" s="69" t="str">
        <f>QCI!C11</f>
        <v>Vários locais</v>
      </c>
      <c r="D8" s="74"/>
      <c r="E8" s="72"/>
      <c r="F8" s="66"/>
      <c r="G8" s="66"/>
      <c r="H8" s="72"/>
    </row>
    <row r="9" spans="1:8" ht="14.25">
      <c r="A9" s="77" t="str">
        <f>QCI!A12</f>
        <v>Empresa Prop.:</v>
      </c>
      <c r="B9" s="77"/>
      <c r="C9" s="69">
        <f>QCI!C12</f>
        <v>0</v>
      </c>
      <c r="D9" s="74"/>
      <c r="E9" s="72"/>
      <c r="F9" s="66"/>
      <c r="G9" s="66"/>
      <c r="H9" s="72"/>
    </row>
    <row r="10" spans="1:8" ht="12.75">
      <c r="A10" s="77" t="str">
        <f>QCI!A13</f>
        <v>CNPJ:</v>
      </c>
      <c r="B10" s="77"/>
      <c r="C10" s="69">
        <f>QCI!C13</f>
        <v>0</v>
      </c>
      <c r="D10" s="74"/>
      <c r="E10" s="72"/>
      <c r="F10" s="72"/>
      <c r="G10" s="72"/>
      <c r="H10" s="72"/>
    </row>
    <row r="11" spans="1:8" ht="12.75">
      <c r="A11" s="77" t="str">
        <f>QCI!A14</f>
        <v>Data Base:</v>
      </c>
      <c r="B11" s="77"/>
      <c r="C11" s="107">
        <f>QCI!C14</f>
        <v>0</v>
      </c>
      <c r="D11" s="74"/>
      <c r="E11" s="74"/>
      <c r="F11" s="75"/>
      <c r="G11" s="76"/>
      <c r="H11" s="76"/>
    </row>
    <row r="12" spans="1:8" ht="12.75" hidden="1">
      <c r="A12" s="77" t="s">
        <v>49</v>
      </c>
      <c r="B12" s="77"/>
      <c r="C12" s="78" t="e">
        <f>#REF!</f>
        <v>#REF!</v>
      </c>
      <c r="D12" s="74"/>
      <c r="E12" s="74"/>
      <c r="F12" s="75"/>
      <c r="G12" s="76"/>
      <c r="H12" s="76"/>
    </row>
    <row r="13" spans="1:8" ht="12.75">
      <c r="A13" s="79"/>
      <c r="B13" s="80"/>
      <c r="C13" s="81"/>
      <c r="D13" s="72"/>
      <c r="E13" s="72"/>
      <c r="F13" s="72"/>
      <c r="G13" s="72"/>
      <c r="H13" s="72"/>
    </row>
    <row r="15" spans="2:16" ht="12.75">
      <c r="B15" s="82" t="s">
        <v>35</v>
      </c>
      <c r="C15" s="83" t="s">
        <v>44</v>
      </c>
      <c r="D15" s="83"/>
      <c r="E15" s="83" t="s">
        <v>50</v>
      </c>
      <c r="F15" s="83"/>
      <c r="G15" s="82" t="s">
        <v>51</v>
      </c>
      <c r="H15" s="82" t="s">
        <v>52</v>
      </c>
      <c r="I15" s="82" t="s">
        <v>53</v>
      </c>
      <c r="J15" s="82" t="s">
        <v>54</v>
      </c>
      <c r="K15" s="82" t="s">
        <v>55</v>
      </c>
      <c r="L15" s="82" t="s">
        <v>56</v>
      </c>
      <c r="M15" s="82" t="s">
        <v>57</v>
      </c>
      <c r="N15" s="82" t="s">
        <v>58</v>
      </c>
      <c r="O15" s="82" t="s">
        <v>59</v>
      </c>
      <c r="P15" s="82" t="s">
        <v>60</v>
      </c>
    </row>
    <row r="16" spans="2:16" ht="12.75">
      <c r="B16" s="84" t="str">
        <f>QCI!B26</f>
        <v>.1</v>
      </c>
      <c r="C16" s="61" t="str">
        <f>QCI!C26</f>
        <v>SERVIÇOS</v>
      </c>
      <c r="D16" s="61"/>
      <c r="E16" s="86">
        <f>QCI!F26</f>
        <v>0</v>
      </c>
      <c r="F16" s="86"/>
      <c r="G16" s="149"/>
      <c r="H16" s="149"/>
      <c r="I16" s="149"/>
      <c r="J16" s="129"/>
      <c r="K16" s="129"/>
      <c r="L16" s="129"/>
      <c r="M16" s="129"/>
      <c r="N16" s="129"/>
      <c r="O16" s="129"/>
      <c r="P16" s="130">
        <f>SUM(G16:O16)</f>
        <v>0</v>
      </c>
    </row>
    <row r="17" spans="2:16" ht="12.75" hidden="1">
      <c r="B17" s="84">
        <f>QCI!B27</f>
        <v>0</v>
      </c>
      <c r="C17" s="61">
        <f>QCI!C27</f>
        <v>0</v>
      </c>
      <c r="D17" s="61"/>
      <c r="E17" s="86">
        <f>QCI!F27</f>
        <v>0</v>
      </c>
      <c r="F17" s="86"/>
      <c r="G17" s="131"/>
      <c r="H17" s="129"/>
      <c r="I17" s="129"/>
      <c r="J17" s="129"/>
      <c r="K17" s="129"/>
      <c r="L17" s="129"/>
      <c r="M17" s="129"/>
      <c r="N17" s="129"/>
      <c r="O17" s="129"/>
      <c r="P17" s="132">
        <f aca="true" t="shared" si="0" ref="P17:P22">SUM(G17:O17)</f>
        <v>0</v>
      </c>
    </row>
    <row r="18" spans="2:16" ht="12.75" hidden="1">
      <c r="B18" s="84">
        <f>QCI!B28</f>
        <v>0</v>
      </c>
      <c r="C18" s="61">
        <f>QCI!C28</f>
        <v>0</v>
      </c>
      <c r="D18" s="61"/>
      <c r="E18" s="86">
        <f>QCI!F28</f>
        <v>0</v>
      </c>
      <c r="F18" s="86"/>
      <c r="G18" s="131"/>
      <c r="H18" s="129"/>
      <c r="I18" s="129"/>
      <c r="J18" s="131"/>
      <c r="K18" s="131"/>
      <c r="L18" s="131"/>
      <c r="M18" s="131"/>
      <c r="N18" s="131"/>
      <c r="O18" s="131"/>
      <c r="P18" s="132">
        <f t="shared" si="0"/>
        <v>0</v>
      </c>
    </row>
    <row r="19" spans="2:16" ht="12.75" hidden="1">
      <c r="B19" s="84">
        <f>QCI!B29</f>
        <v>0</v>
      </c>
      <c r="C19" s="61">
        <f>QCI!C29</f>
        <v>0</v>
      </c>
      <c r="D19" s="61"/>
      <c r="E19" s="86">
        <f>QCI!F29</f>
        <v>0</v>
      </c>
      <c r="F19" s="86"/>
      <c r="G19" s="131"/>
      <c r="H19" s="131"/>
      <c r="I19" s="131"/>
      <c r="J19" s="131"/>
      <c r="K19" s="131"/>
      <c r="L19" s="131"/>
      <c r="M19" s="131"/>
      <c r="N19" s="131"/>
      <c r="O19" s="131"/>
      <c r="P19" s="132">
        <f t="shared" si="0"/>
        <v>0</v>
      </c>
    </row>
    <row r="20" spans="2:16" ht="12.75" hidden="1">
      <c r="B20" s="84">
        <f>QCI!B30</f>
        <v>0</v>
      </c>
      <c r="C20" s="61">
        <f>QCI!C30</f>
        <v>0</v>
      </c>
      <c r="D20" s="61"/>
      <c r="E20" s="86">
        <f>QCI!F30</f>
        <v>0</v>
      </c>
      <c r="F20" s="86"/>
      <c r="G20" s="131"/>
      <c r="H20" s="131"/>
      <c r="I20" s="131"/>
      <c r="J20" s="131"/>
      <c r="K20" s="131"/>
      <c r="L20" s="131"/>
      <c r="M20" s="131"/>
      <c r="N20" s="131"/>
      <c r="O20" s="131"/>
      <c r="P20" s="132">
        <f t="shared" si="0"/>
        <v>0</v>
      </c>
    </row>
    <row r="21" spans="2:16" ht="12.75" hidden="1">
      <c r="B21" s="84">
        <f>QCI!B31</f>
        <v>0</v>
      </c>
      <c r="C21" s="61">
        <f>QCI!C31</f>
        <v>0</v>
      </c>
      <c r="D21" s="61"/>
      <c r="E21" s="86">
        <f>QCI!F31</f>
        <v>0</v>
      </c>
      <c r="F21" s="86"/>
      <c r="G21" s="131"/>
      <c r="H21" s="131"/>
      <c r="I21" s="131"/>
      <c r="J21" s="131"/>
      <c r="K21" s="131"/>
      <c r="L21" s="131"/>
      <c r="M21" s="131"/>
      <c r="N21" s="131"/>
      <c r="O21" s="131"/>
      <c r="P21" s="132">
        <f t="shared" si="0"/>
        <v>0</v>
      </c>
    </row>
    <row r="22" spans="2:16" ht="12.75" hidden="1">
      <c r="B22" s="84">
        <f>QCI!B32</f>
        <v>0</v>
      </c>
      <c r="C22" s="61">
        <f>QCI!C32</f>
        <v>0</v>
      </c>
      <c r="D22" s="61"/>
      <c r="E22" s="86">
        <f>QCI!F32</f>
        <v>0</v>
      </c>
      <c r="F22" s="86"/>
      <c r="G22" s="131"/>
      <c r="H22" s="131"/>
      <c r="I22" s="131"/>
      <c r="J22" s="131"/>
      <c r="K22" s="131"/>
      <c r="L22" s="131"/>
      <c r="M22" s="131"/>
      <c r="N22" s="131"/>
      <c r="O22" s="131"/>
      <c r="P22" s="132">
        <f t="shared" si="0"/>
        <v>0</v>
      </c>
    </row>
    <row r="23" spans="2:16" ht="12.75" hidden="1">
      <c r="B23" s="84"/>
      <c r="C23" s="61"/>
      <c r="D23" s="61"/>
      <c r="E23" s="86"/>
      <c r="F23" s="86"/>
      <c r="G23" s="131"/>
      <c r="H23" s="131"/>
      <c r="I23" s="131"/>
      <c r="J23" s="131"/>
      <c r="K23" s="131"/>
      <c r="L23" s="131"/>
      <c r="M23" s="131"/>
      <c r="N23" s="131"/>
      <c r="O23" s="131"/>
      <c r="P23" s="132"/>
    </row>
    <row r="24" spans="2:16" ht="12.75" hidden="1">
      <c r="B24" s="84"/>
      <c r="C24" s="61"/>
      <c r="D24" s="61"/>
      <c r="E24" s="86"/>
      <c r="F24" s="86"/>
      <c r="G24" s="131"/>
      <c r="H24" s="131"/>
      <c r="I24" s="131"/>
      <c r="J24" s="131"/>
      <c r="K24" s="131"/>
      <c r="L24" s="131"/>
      <c r="M24" s="131"/>
      <c r="N24" s="131"/>
      <c r="O24" s="131"/>
      <c r="P24" s="132"/>
    </row>
    <row r="25" spans="2:16" ht="12.75" hidden="1">
      <c r="B25" s="88"/>
      <c r="C25" s="61"/>
      <c r="D25" s="61"/>
      <c r="E25" s="86"/>
      <c r="F25" s="86"/>
      <c r="G25" s="131"/>
      <c r="H25" s="131"/>
      <c r="I25" s="131"/>
      <c r="J25" s="131"/>
      <c r="K25" s="131"/>
      <c r="L25" s="131"/>
      <c r="M25" s="131"/>
      <c r="N25" s="131"/>
      <c r="O25" s="131"/>
      <c r="P25" s="132"/>
    </row>
    <row r="26" spans="2:16" ht="12.75" hidden="1">
      <c r="B26" s="88"/>
      <c r="C26" s="59"/>
      <c r="D26" s="59"/>
      <c r="E26" s="89"/>
      <c r="F26" s="89"/>
      <c r="G26" s="131"/>
      <c r="H26" s="131"/>
      <c r="I26" s="131"/>
      <c r="J26" s="131"/>
      <c r="K26" s="131"/>
      <c r="L26" s="131"/>
      <c r="M26" s="131"/>
      <c r="N26" s="131"/>
      <c r="O26" s="131"/>
      <c r="P26" s="132"/>
    </row>
    <row r="27" spans="2:16" ht="12.75" hidden="1">
      <c r="B27" s="88"/>
      <c r="C27" s="59"/>
      <c r="D27" s="59"/>
      <c r="E27" s="89"/>
      <c r="F27" s="89"/>
      <c r="G27" s="131"/>
      <c r="H27" s="131"/>
      <c r="I27" s="131"/>
      <c r="J27" s="131"/>
      <c r="K27" s="131"/>
      <c r="L27" s="131"/>
      <c r="M27" s="131"/>
      <c r="N27" s="131"/>
      <c r="O27" s="131"/>
      <c r="P27" s="132"/>
    </row>
    <row r="28" spans="2:16" ht="12.75" hidden="1">
      <c r="B28" s="88"/>
      <c r="C28" s="59"/>
      <c r="D28" s="59"/>
      <c r="E28" s="89"/>
      <c r="F28" s="89"/>
      <c r="G28" s="131"/>
      <c r="H28" s="131"/>
      <c r="I28" s="131"/>
      <c r="J28" s="131"/>
      <c r="K28" s="131"/>
      <c r="L28" s="131"/>
      <c r="M28" s="131"/>
      <c r="N28" s="131"/>
      <c r="O28" s="131"/>
      <c r="P28" s="132"/>
    </row>
    <row r="29" spans="2:16" ht="12.75" hidden="1">
      <c r="B29" s="133"/>
      <c r="C29" s="60"/>
      <c r="D29" s="60"/>
      <c r="E29" s="134"/>
      <c r="F29" s="134"/>
      <c r="G29" s="135"/>
      <c r="H29" s="135"/>
      <c r="I29" s="135"/>
      <c r="J29" s="135"/>
      <c r="K29" s="135"/>
      <c r="L29" s="135"/>
      <c r="M29" s="135"/>
      <c r="N29" s="135"/>
      <c r="O29" s="135"/>
      <c r="P29" s="136"/>
    </row>
    <row r="30" spans="2:16" ht="12.75">
      <c r="B30" s="137" t="s">
        <v>62</v>
      </c>
      <c r="C30" s="137"/>
      <c r="D30" s="137"/>
      <c r="E30" s="138">
        <v>1</v>
      </c>
      <c r="F30" s="139"/>
      <c r="G30" s="140" t="e">
        <f aca="true" t="shared" si="1" ref="G30:O30">G31/$E$31</f>
        <v>#DIV/0!</v>
      </c>
      <c r="H30" s="140" t="e">
        <f t="shared" si="1"/>
        <v>#DIV/0!</v>
      </c>
      <c r="I30" s="140" t="e">
        <f t="shared" si="1"/>
        <v>#DIV/0!</v>
      </c>
      <c r="J30" s="140" t="e">
        <f t="shared" si="1"/>
        <v>#DIV/0!</v>
      </c>
      <c r="K30" s="140" t="e">
        <f t="shared" si="1"/>
        <v>#DIV/0!</v>
      </c>
      <c r="L30" s="140" t="e">
        <f t="shared" si="1"/>
        <v>#DIV/0!</v>
      </c>
      <c r="M30" s="140" t="e">
        <f t="shared" si="1"/>
        <v>#DIV/0!</v>
      </c>
      <c r="N30" s="140" t="e">
        <f t="shared" si="1"/>
        <v>#DIV/0!</v>
      </c>
      <c r="O30" s="140" t="e">
        <f t="shared" si="1"/>
        <v>#DIV/0!</v>
      </c>
      <c r="P30" s="141"/>
    </row>
    <row r="31" spans="2:16" ht="12.75">
      <c r="B31" s="137" t="s">
        <v>23</v>
      </c>
      <c r="C31" s="137"/>
      <c r="D31" s="137"/>
      <c r="E31" s="142">
        <f>SUM(E16:F29)</f>
        <v>0</v>
      </c>
      <c r="F31" s="89"/>
      <c r="G31" s="143">
        <f aca="true" t="shared" si="2" ref="G31:L31">(G16*$E$16)+(G17*$E$17)+(G18*$E$18)+(G19*$E$19)+(G20*$E$20)+(G21*$E$21)+(G22*$E$22)</f>
        <v>0</v>
      </c>
      <c r="H31" s="143">
        <f t="shared" si="2"/>
        <v>0</v>
      </c>
      <c r="I31" s="143">
        <f t="shared" si="2"/>
        <v>0</v>
      </c>
      <c r="J31" s="143">
        <f t="shared" si="2"/>
        <v>0</v>
      </c>
      <c r="K31" s="143">
        <f t="shared" si="2"/>
        <v>0</v>
      </c>
      <c r="L31" s="143">
        <f t="shared" si="2"/>
        <v>0</v>
      </c>
      <c r="M31" s="143">
        <f>(M16*$E$16)+(M17*$E$17)+(M18*$E$18)+(M19*$E$19)+(M20*$E$20)+(M24*$E$24)+(M25*$E$25)+(M26*$E$26)+(M27*$E$27)+(M28*$E$28)+(M29*$E$29)</f>
        <v>0</v>
      </c>
      <c r="N31" s="143">
        <f>(N16*$E$16)+(N17*$E$17)+(N18*$E$18)+(N19*$E$19)+(N20*$E$20)+(N24*$E$24)+(N25*$E$25)+(N26*$E$26)+(N27*$E$27)+(N28*$E$28)+(N29*$E$29)</f>
        <v>0</v>
      </c>
      <c r="O31" s="143">
        <f>(O16*$E$16)+(O17*$E$17)+(O18*$E$18)+(O19*$E$19)+(O20*$E$20)+(O24*$E$24)+(O25*$E$25)+(O26*$E$26)+(O27*$E$27)+(O28*$E$28)+(O29*$E$29)</f>
        <v>0</v>
      </c>
      <c r="P31" s="144"/>
    </row>
    <row r="32" spans="2:16" ht="12.75">
      <c r="B32" s="137" t="s">
        <v>61</v>
      </c>
      <c r="C32" s="137"/>
      <c r="D32" s="137"/>
      <c r="E32" s="145"/>
      <c r="F32" s="146"/>
      <c r="G32" s="147">
        <f>G31</f>
        <v>0</v>
      </c>
      <c r="H32" s="147">
        <f>H31+G32</f>
        <v>0</v>
      </c>
      <c r="I32" s="147">
        <f aca="true" t="shared" si="3" ref="I32:O32">I31+H32</f>
        <v>0</v>
      </c>
      <c r="J32" s="147">
        <f t="shared" si="3"/>
        <v>0</v>
      </c>
      <c r="K32" s="147">
        <f t="shared" si="3"/>
        <v>0</v>
      </c>
      <c r="L32" s="147">
        <f t="shared" si="3"/>
        <v>0</v>
      </c>
      <c r="M32" s="147">
        <f t="shared" si="3"/>
        <v>0</v>
      </c>
      <c r="N32" s="147">
        <f t="shared" si="3"/>
        <v>0</v>
      </c>
      <c r="O32" s="147">
        <f t="shared" si="3"/>
        <v>0</v>
      </c>
      <c r="P32" s="148"/>
    </row>
    <row r="40" spans="6:8" ht="12.75">
      <c r="F40" s="95" t="s">
        <v>64</v>
      </c>
      <c r="G40" s="102">
        <f>QCI!E41</f>
        <v>0</v>
      </c>
      <c r="H40" s="96"/>
    </row>
    <row r="41" spans="6:7" ht="12.75">
      <c r="F41" s="97" t="s">
        <v>66</v>
      </c>
      <c r="G41" s="94">
        <f>QCI!E42</f>
        <v>0</v>
      </c>
    </row>
    <row r="42" spans="6:7" ht="12.75">
      <c r="F42" s="99"/>
      <c r="G42" s="98"/>
    </row>
    <row r="43" spans="6:7" ht="12.75">
      <c r="F43" s="99"/>
      <c r="G43" s="98"/>
    </row>
    <row r="44" spans="6:7" ht="12.75">
      <c r="F44" s="99"/>
      <c r="G44" s="98"/>
    </row>
    <row r="45" spans="6:7" ht="12.75">
      <c r="F45" s="99"/>
      <c r="G45" s="98"/>
    </row>
    <row r="46" spans="6:7" ht="12.75">
      <c r="F46" s="99"/>
      <c r="G46" s="98"/>
    </row>
    <row r="47" spans="6:7" ht="12.75">
      <c r="F47" s="101"/>
      <c r="G47" s="100"/>
    </row>
    <row r="48" spans="6:7" ht="12.75">
      <c r="F48" s="100"/>
      <c r="G48" s="100"/>
    </row>
    <row r="49" spans="6:8" ht="12.75">
      <c r="F49" s="95" t="s">
        <v>65</v>
      </c>
      <c r="G49" s="102">
        <f>QCI!E50</f>
        <v>0</v>
      </c>
      <c r="H49" s="96"/>
    </row>
    <row r="50" spans="6:7" ht="12.75">
      <c r="F50" s="97" t="s">
        <v>26</v>
      </c>
      <c r="G50" s="94">
        <f>QCI!E51</f>
        <v>0</v>
      </c>
    </row>
  </sheetData>
  <sheetProtection password="C637" sheet="1" selectLockedCells="1"/>
  <mergeCells count="45">
    <mergeCell ref="E21:F21"/>
    <mergeCell ref="E22:F22"/>
    <mergeCell ref="E23:F23"/>
    <mergeCell ref="C26:D26"/>
    <mergeCell ref="E26:F26"/>
    <mergeCell ref="C19:D19"/>
    <mergeCell ref="C20:D20"/>
    <mergeCell ref="C24:D24"/>
    <mergeCell ref="C25:D25"/>
    <mergeCell ref="E27:F27"/>
    <mergeCell ref="E31:F31"/>
    <mergeCell ref="B30:D30"/>
    <mergeCell ref="E20:F20"/>
    <mergeCell ref="C22:D22"/>
    <mergeCell ref="E25:F25"/>
    <mergeCell ref="A7:B7"/>
    <mergeCell ref="E24:F24"/>
    <mergeCell ref="A9:B9"/>
    <mergeCell ref="B32:D32"/>
    <mergeCell ref="E32:F32"/>
    <mergeCell ref="E28:F28"/>
    <mergeCell ref="E29:F29"/>
    <mergeCell ref="E30:F30"/>
    <mergeCell ref="E15:F15"/>
    <mergeCell ref="E16:F16"/>
    <mergeCell ref="E17:F17"/>
    <mergeCell ref="E18:F18"/>
    <mergeCell ref="E19:F19"/>
    <mergeCell ref="A2:P3"/>
    <mergeCell ref="A11:B11"/>
    <mergeCell ref="A12:B12"/>
    <mergeCell ref="C15:D15"/>
    <mergeCell ref="C16:D16"/>
    <mergeCell ref="A5:B5"/>
    <mergeCell ref="A6:B6"/>
    <mergeCell ref="A8:B8"/>
    <mergeCell ref="A10:B10"/>
    <mergeCell ref="B31:D31"/>
    <mergeCell ref="C28:D28"/>
    <mergeCell ref="C29:D29"/>
    <mergeCell ref="C21:D21"/>
    <mergeCell ref="C27:D27"/>
    <mergeCell ref="C17:D17"/>
    <mergeCell ref="C23:D23"/>
    <mergeCell ref="C18:D18"/>
  </mergeCells>
  <conditionalFormatting sqref="C16:C28">
    <cfRule type="expression" priority="13" dxfId="9" stopIfTrue="1">
      <formula>$J16=1</formula>
    </cfRule>
    <cfRule type="expression" priority="14" dxfId="10" stopIfTrue="1">
      <formula>$K16=2</formula>
    </cfRule>
    <cfRule type="expression" priority="15" dxfId="11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  <ignoredErrors>
    <ignoredError sqref="A12:C12 A5:C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RAUL ZANELLA</cp:lastModifiedBy>
  <cp:lastPrinted>2019-06-28T11:02:40Z</cp:lastPrinted>
  <dcterms:created xsi:type="dcterms:W3CDTF">2006-10-10T19:21:35Z</dcterms:created>
  <dcterms:modified xsi:type="dcterms:W3CDTF">2019-07-19T14:29:25Z</dcterms:modified>
  <cp:category/>
  <cp:version/>
  <cp:contentType/>
  <cp:contentStatus/>
</cp:coreProperties>
</file>